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pedalino\Desktop\"/>
    </mc:Choice>
  </mc:AlternateContent>
  <xr:revisionPtr revIDLastSave="0" documentId="13_ncr:1_{EC52D47F-745D-4FF1-BF03-EB8C702CB076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able 1" sheetId="1" r:id="rId1"/>
  </sheets>
  <definedNames>
    <definedName name="_xlnm.Print_Area" localSheetId="0">'Table 1'!$A$1:$K$60</definedName>
  </definedName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56" i="1" l="1"/>
  <c r="J56" i="1"/>
  <c r="K55" i="1"/>
  <c r="J55" i="1"/>
  <c r="K54" i="1"/>
  <c r="J54" i="1"/>
  <c r="K53" i="1"/>
  <c r="J53" i="1"/>
  <c r="K52" i="1"/>
  <c r="J52" i="1"/>
  <c r="K51" i="1"/>
  <c r="J51" i="1"/>
  <c r="I50" i="1"/>
  <c r="K50" i="1" s="1"/>
  <c r="K45" i="1"/>
  <c r="J45" i="1"/>
  <c r="K44" i="1"/>
  <c r="J44" i="1"/>
  <c r="I43" i="1"/>
  <c r="K43" i="1" s="1"/>
  <c r="K41" i="1"/>
  <c r="J41" i="1"/>
  <c r="K34" i="1"/>
  <c r="I29" i="1"/>
  <c r="K29" i="1" s="1"/>
  <c r="I28" i="1"/>
  <c r="K28" i="1" s="1"/>
  <c r="I27" i="1"/>
  <c r="K27" i="1" s="1"/>
  <c r="I26" i="1"/>
  <c r="K26" i="1" s="1"/>
  <c r="I25" i="1"/>
  <c r="K25" i="1" s="1"/>
  <c r="I24" i="1"/>
  <c r="K24" i="1" s="1"/>
  <c r="I23" i="1"/>
  <c r="K23" i="1" s="1"/>
  <c r="K22" i="1"/>
  <c r="I22" i="1"/>
  <c r="J22" i="1" s="1"/>
  <c r="I21" i="1"/>
  <c r="K21" i="1" s="1"/>
  <c r="I20" i="1"/>
  <c r="J20" i="1" s="1"/>
  <c r="I19" i="1"/>
  <c r="K19" i="1" s="1"/>
  <c r="I18" i="1"/>
  <c r="K18" i="1" s="1"/>
  <c r="I17" i="1"/>
  <c r="K17" i="1" s="1"/>
  <c r="K16" i="1"/>
  <c r="I16" i="1"/>
  <c r="J16" i="1" s="1"/>
  <c r="I15" i="1"/>
  <c r="K15" i="1" s="1"/>
  <c r="I14" i="1"/>
  <c r="K14" i="1" s="1"/>
  <c r="I13" i="1"/>
  <c r="K13" i="1" s="1"/>
  <c r="I12" i="1"/>
  <c r="K12" i="1" s="1"/>
  <c r="I11" i="1"/>
  <c r="K11" i="1" s="1"/>
  <c r="I10" i="1"/>
  <c r="J10" i="1" s="1"/>
  <c r="I9" i="1"/>
  <c r="K9" i="1" s="1"/>
  <c r="I8" i="1"/>
  <c r="J8" i="1" s="1"/>
  <c r="I7" i="1"/>
  <c r="K7" i="1" s="1"/>
  <c r="J6" i="1"/>
  <c r="I6" i="1"/>
  <c r="K6" i="1" s="1"/>
  <c r="I4" i="1"/>
  <c r="K4" i="1" s="1"/>
  <c r="I2" i="1"/>
  <c r="K2" i="1" s="1"/>
  <c r="K10" i="1" l="1"/>
  <c r="J2" i="1"/>
  <c r="J26" i="1"/>
  <c r="K20" i="1"/>
  <c r="K58" i="1" s="1"/>
  <c r="J28" i="1"/>
  <c r="K8" i="1"/>
  <c r="J12" i="1"/>
  <c r="J18" i="1"/>
  <c r="J24" i="1"/>
  <c r="J14" i="1"/>
  <c r="I58" i="1"/>
  <c r="J4" i="1"/>
  <c r="J7" i="1"/>
  <c r="J9" i="1"/>
  <c r="J11" i="1"/>
  <c r="J13" i="1"/>
  <c r="J15" i="1"/>
  <c r="J17" i="1"/>
  <c r="J19" i="1"/>
  <c r="J21" i="1"/>
  <c r="J23" i="1"/>
  <c r="J25" i="1"/>
  <c r="J27" i="1"/>
  <c r="J29" i="1"/>
  <c r="J43" i="1"/>
  <c r="J50" i="1"/>
  <c r="J58" i="1" l="1"/>
</calcChain>
</file>

<file path=xl/sharedStrings.xml><?xml version="1.0" encoding="utf-8"?>
<sst xmlns="http://schemas.openxmlformats.org/spreadsheetml/2006/main" count="232" uniqueCount="179">
  <si>
    <t>MATR</t>
  </si>
  <si>
    <t>DIPENDENTE</t>
  </si>
  <si>
    <t>CODICE FISCALE</t>
  </si>
  <si>
    <t>CAT.</t>
  </si>
  <si>
    <t>DA</t>
  </si>
  <si>
    <t>A</t>
  </si>
  <si>
    <t>% orario</t>
  </si>
  <si>
    <t>TOTALE ARRETRATI</t>
  </si>
  <si>
    <t>spettanze nette</t>
  </si>
  <si>
    <t>CIPDEL</t>
  </si>
  <si>
    <t>IRAP</t>
  </si>
  <si>
    <t>IBAN</t>
  </si>
  <si>
    <t>ACCETTA MARIA ANNA</t>
  </si>
  <si>
    <t>CCTMNN86T70F205G</t>
  </si>
  <si>
    <t>C1</t>
  </si>
  <si>
    <t>IT03L0760103400001045930409</t>
  </si>
  <si>
    <t>AMORUSO GIULIA</t>
  </si>
  <si>
    <t>MRSGLI97D69E791B</t>
  </si>
  <si>
    <t>IT80I0306967684510341239092</t>
  </si>
  <si>
    <t>BASETTI ANGELA</t>
  </si>
  <si>
    <t>BSTNGL72B56B371V</t>
  </si>
  <si>
    <t>D1</t>
  </si>
  <si>
    <t>IT38V3608105138212360512368</t>
  </si>
  <si>
    <t>CAPONE ROSA</t>
  </si>
  <si>
    <t>CPNRSO93R66A024S</t>
  </si>
  <si>
    <t>IT81S0306967684510340984490</t>
  </si>
  <si>
    <t>CELARDO MARIA</t>
  </si>
  <si>
    <t>CLRMRA91A57F839H</t>
  </si>
  <si>
    <t>IT30N3608105138274578974586</t>
  </si>
  <si>
    <t>CLRMLS81B63F839J</t>
  </si>
  <si>
    <t>IT97X0100539890000000000864</t>
  </si>
  <si>
    <t>CIRILLO PAOLA</t>
  </si>
  <si>
    <t>CRLPLA85P54G813P</t>
  </si>
  <si>
    <t>IT07P0306940294100000008710</t>
  </si>
  <si>
    <t>CUOCO FEDERICA</t>
  </si>
  <si>
    <t>CCUFRC93M46F839R</t>
  </si>
  <si>
    <t>IT21B0200839843000420573665</t>
  </si>
  <si>
    <t>DE BELLIS MARIA LUIGIA</t>
  </si>
  <si>
    <t>DBLMLG81M43I234E</t>
  </si>
  <si>
    <t>IT05G3608105138254883454914</t>
  </si>
  <si>
    <t>DE CESARE CAROLINA</t>
  </si>
  <si>
    <t>DCSCLN91C67F839I</t>
  </si>
  <si>
    <t>IT58F0306967684510341025969</t>
  </si>
  <si>
    <t>DE LUCA GIORGIA</t>
  </si>
  <si>
    <t>DLCGRG83M54A024F</t>
  </si>
  <si>
    <t>IT92O0760105138239167739169</t>
  </si>
  <si>
    <t>DE SIMINI VITTORIO</t>
  </si>
  <si>
    <t>DSMVTR90E12A024N</t>
  </si>
  <si>
    <t>IT37L0760103400001043018439</t>
  </si>
  <si>
    <t>DE SIMONE MARIA LORENA</t>
  </si>
  <si>
    <t>DSMMLR91M57A024U</t>
  </si>
  <si>
    <t>IT28X0306967684510341111904</t>
  </si>
  <si>
    <t>DI MICCO RAFFAELLA</t>
  </si>
  <si>
    <t>DMCRFL91L43A512R</t>
  </si>
  <si>
    <t>IT05O0306967684510340913693</t>
  </si>
  <si>
    <t>DI SARNO ANGELA</t>
  </si>
  <si>
    <t>DSRNGL89E53H834D</t>
  </si>
  <si>
    <t>IT22G0303239690010000006277</t>
  </si>
  <si>
    <t>ELIA FEDERICA</t>
  </si>
  <si>
    <t>LEIFRC90H56F839S</t>
  </si>
  <si>
    <t>IT28J0306903507100000003862</t>
  </si>
  <si>
    <t>FERONE MARIKA EMANUELA</t>
  </si>
  <si>
    <t>FRNMKM93S67A024R</t>
  </si>
  <si>
    <t>IT03Y3608105138299890099895</t>
  </si>
  <si>
    <t>FLORIO MARGHERITA</t>
  </si>
  <si>
    <t>FLRMGH93B58H860R</t>
  </si>
  <si>
    <t>IT13E3608105138207288407299</t>
  </si>
  <si>
    <t>FRANZESE MARIA</t>
  </si>
  <si>
    <t>FRNMRA80T62B963T</t>
  </si>
  <si>
    <t>IT72W3608105138207602607605</t>
  </si>
  <si>
    <t>FUSCO ANTONIETTA</t>
  </si>
  <si>
    <t>FSCNNT68R49B759G</t>
  </si>
  <si>
    <t>IT86V0760103400000092838481</t>
  </si>
  <si>
    <t>GIOFFREDO ANGELA</t>
  </si>
  <si>
    <t>GFFNGL85D51F839A</t>
  </si>
  <si>
    <t>IT79I0310439690000000821291</t>
  </si>
  <si>
    <t>GIORDANO ANGELA</t>
  </si>
  <si>
    <t>GRDNGL82R66F839U</t>
  </si>
  <si>
    <t>IT97Y0310439891000000820702</t>
  </si>
  <si>
    <t>IAVARONE VERONICA</t>
  </si>
  <si>
    <t>VRNVNC88L52F839X</t>
  </si>
  <si>
    <t>IT28B0311539840000000000151</t>
  </si>
  <si>
    <t>IMPERIOSO SIMONA</t>
  </si>
  <si>
    <t>MPRSMN95B61F799S</t>
  </si>
  <si>
    <t>IT63U0306939783100000006646</t>
  </si>
  <si>
    <t>LAGO SILVIA</t>
  </si>
  <si>
    <t>LGASLV90S66F839A</t>
  </si>
  <si>
    <t>IT20P0200839691000103078108</t>
  </si>
  <si>
    <t>LEONE SIMONE</t>
  </si>
  <si>
    <t>LNESMN89S08A024Q</t>
  </si>
  <si>
    <t>IT86M0306967684510341196786</t>
  </si>
  <si>
    <t>MARIALTO CONCETTA</t>
  </si>
  <si>
    <t>MRLCCT83E63F839B</t>
  </si>
  <si>
    <t>IT80X0760103400000003256032</t>
  </si>
  <si>
    <t>MARINANNIO IVANA</t>
  </si>
  <si>
    <t>MRNVNI76D42A024Z</t>
  </si>
  <si>
    <t>IT11Y0303239690010000005637</t>
  </si>
  <si>
    <t>MASTURZI  LUISA</t>
  </si>
  <si>
    <t>MSTLSU91R68F839O</t>
  </si>
  <si>
    <t>IT24W0306976313100000004980</t>
  </si>
  <si>
    <t>MOCCIA MARIANNA</t>
  </si>
  <si>
    <t>MCCMNN69R52A064Y</t>
  </si>
  <si>
    <t>IT98M0530840200000000002624</t>
  </si>
  <si>
    <t>MOCCIA VINCENZA</t>
  </si>
  <si>
    <t>MCCVCN96B41A024D</t>
  </si>
  <si>
    <t>IT02I020839691000420050551</t>
  </si>
  <si>
    <t>MULAS PINUCCIA</t>
  </si>
  <si>
    <t>MLSPCC75L56E379S</t>
  </si>
  <si>
    <t>IT07V0310440020000000822058</t>
  </si>
  <si>
    <t>NERI GIOVANNA</t>
  </si>
  <si>
    <t>NREGNN93B66F839W</t>
  </si>
  <si>
    <t>IT88V0503403408000000005808</t>
  </si>
  <si>
    <t>NUVOLETTA ANTONIA</t>
  </si>
  <si>
    <t>NVLNLN90B59F839O</t>
  </si>
  <si>
    <t>IT10K0306939802100000002050</t>
  </si>
  <si>
    <t>PATRICIELLO NUNZIA</t>
  </si>
  <si>
    <t>PTRNNZ85E67F839K</t>
  </si>
  <si>
    <t>IT39G0760103400001006298887</t>
  </si>
  <si>
    <t>PATRICIELLO STEFANIA</t>
  </si>
  <si>
    <t>PTRSFN93P68A512P</t>
  </si>
  <si>
    <t>IT80P3608105138212658912668</t>
  </si>
  <si>
    <t>PELLINO NATALIA</t>
  </si>
  <si>
    <t>PLLNTL97C47D789D</t>
  </si>
  <si>
    <t>IT55O0306967684510341239101</t>
  </si>
  <si>
    <t>PIZZA OLIMPIA</t>
  </si>
  <si>
    <t>PZZLMP81L54C495K</t>
  </si>
  <si>
    <t>IT28G3608105138253297753305</t>
  </si>
  <si>
    <t>PONTICELLI MADDALENA</t>
  </si>
  <si>
    <t>PNTMDL83S46B963S</t>
  </si>
  <si>
    <t>IT23R0306939782100000010401</t>
  </si>
  <si>
    <t>RICCARDI FRANCESCA</t>
  </si>
  <si>
    <t>RCCFNC75S56F111Y</t>
  </si>
  <si>
    <t>IT98G0306967684510364074267</t>
  </si>
  <si>
    <t>ROMANO CATERINA</t>
  </si>
  <si>
    <t>RMNCRN91M54E791R</t>
  </si>
  <si>
    <t>IT19G3608105138273725773726</t>
  </si>
  <si>
    <t>RURGO EUGENIA</t>
  </si>
  <si>
    <t>RRGGNE84A56F839G</t>
  </si>
  <si>
    <t>IT46L3608105138253633153636</t>
  </si>
  <si>
    <t>RUSSO ROSA</t>
  </si>
  <si>
    <t>RSSRSO89H63F839F</t>
  </si>
  <si>
    <t>IT71H0306939693100000005701</t>
  </si>
  <si>
    <t>SARCINELLA MARIANNA</t>
  </si>
  <si>
    <t>SRCMNN88E64E791E</t>
  </si>
  <si>
    <t>IT59I0760103400001027115938</t>
  </si>
  <si>
    <t>SCARFOGLIERO FEDERICA</t>
  </si>
  <si>
    <t>SCRFRC90S48B963Y</t>
  </si>
  <si>
    <t>IT16H0306939782100000011747</t>
  </si>
  <si>
    <t>SCHIOPPI IOLANDA</t>
  </si>
  <si>
    <t>SCHLND85M42F839I</t>
  </si>
  <si>
    <t>IT33A0502339890015570000944</t>
  </si>
  <si>
    <t>SERRAO MARTINA</t>
  </si>
  <si>
    <t>SRRMTN88S55I234C</t>
  </si>
  <si>
    <t>IT29O3608105138278748578749</t>
  </si>
  <si>
    <t>TOMEI MARCO</t>
  </si>
  <si>
    <t>TMOMRC86A21F839F</t>
  </si>
  <si>
    <t>IT65P3608105138248792348794</t>
  </si>
  <si>
    <t>VALENTINO CARMINA</t>
  </si>
  <si>
    <t>VLNCMN91D68F839U</t>
  </si>
  <si>
    <t>IT43Z3608105138234885534891</t>
  </si>
  <si>
    <t>AMORUSO ANNA</t>
  </si>
  <si>
    <t>MRSNNA87T47F839H</t>
  </si>
  <si>
    <t>IT37L0100539830000000005147</t>
  </si>
  <si>
    <t>CORCIONE LUCIA</t>
  </si>
  <si>
    <t>CRCLCU82H57E791X</t>
  </si>
  <si>
    <t>IT05R3608105138208643508661</t>
  </si>
  <si>
    <t>CANALE MARIA</t>
  </si>
  <si>
    <t>CNLMRA94L49F839O</t>
  </si>
  <si>
    <t>IT63F0306967684510341097950</t>
  </si>
  <si>
    <t>CANCIELLO ROCCO</t>
  </si>
  <si>
    <t>CNCRCC88M27F839D</t>
  </si>
  <si>
    <t>IT97M0306914938100000001646</t>
  </si>
  <si>
    <t>CELIENTO ABRAMO</t>
  </si>
  <si>
    <t>CLNBRM65S06B371P</t>
  </si>
  <si>
    <t>IT43Y0100539890000000007340</t>
  </si>
  <si>
    <t>VITALE MARIA TERESA</t>
  </si>
  <si>
    <t>VTLMTR86R63F839O</t>
  </si>
  <si>
    <t>IT85P0760114900000099117863</t>
  </si>
  <si>
    <t>CELARDO M. 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</si>
</sst>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-410]\ #,##0.00;[Red]\-[$€-410]\ #,##0.00"/>
    <numFmt numFmtId="165" formatCode="mm/dd/yyyy;@"/>
  </numFmts>
  <fonts count="14" x14ac:knownFonts="1"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b/>
      <sz val="10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b/>
      <sz val="10"/>
      <color rgb="FF000000"/>
      <name val="Times New Roman"/>
      <charset val="204"/>
    </font>
    <font>
      <b/>
      <sz val="8"/>
      <color rgb="FF000000"/>
      <name val="Calibri"/>
      <family val="2"/>
      <charset val="1"/>
    </font>
    <font>
      <b/>
      <sz val="8"/>
      <name val="Calibri"/>
      <family val="2"/>
      <charset val="1"/>
    </font>
    <font>
      <b/>
      <sz val="8"/>
      <name val="Calibri"/>
      <family val="2"/>
    </font>
    <font>
      <sz val="8"/>
      <color rgb="FF000000"/>
      <name val="Calibri"/>
      <family val="2"/>
      <charset val="1"/>
    </font>
    <font>
      <sz val="8"/>
      <name val="Calibri"/>
      <family val="2"/>
      <charset val="1"/>
    </font>
    <font>
      <sz val="8"/>
      <color rgb="FF000000"/>
      <name val="Times New Roman"/>
      <family val="1"/>
    </font>
    <font>
      <sz val="8"/>
      <name val="Calibri"/>
      <family val="2"/>
    </font>
    <font>
      <b/>
      <sz val="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0" fontId="4" fillId="0" borderId="2" xfId="0" applyFont="1" applyBorder="1" applyAlignment="1">
      <alignment horizontal="left" vertical="top" wrapText="1"/>
    </xf>
    <xf numFmtId="165" fontId="3" fillId="0" borderId="2" xfId="0" applyNumberFormat="1" applyFont="1" applyBorder="1" applyAlignment="1">
      <alignment horizontal="left" vertical="top" shrinkToFit="1"/>
    </xf>
    <xf numFmtId="9" fontId="3" fillId="0" borderId="2" xfId="0" applyNumberFormat="1" applyFont="1" applyBorder="1" applyAlignment="1">
      <alignment horizontal="left" vertical="top" shrinkToFit="1"/>
    </xf>
    <xf numFmtId="164" fontId="3" fillId="0" borderId="2" xfId="0" applyNumberFormat="1" applyFont="1" applyBorder="1" applyAlignment="1">
      <alignment horizontal="left" vertical="top" shrinkToFit="1"/>
    </xf>
    <xf numFmtId="164" fontId="0" fillId="0" borderId="2" xfId="0" applyNumberFormat="1" applyBorder="1" applyAlignment="1">
      <alignment horizontal="left"/>
    </xf>
    <xf numFmtId="1" fontId="3" fillId="0" borderId="2" xfId="0" applyNumberFormat="1" applyFont="1" applyBorder="1" applyAlignment="1">
      <alignment horizontal="left" vertical="top" shrinkToFit="1"/>
    </xf>
    <xf numFmtId="164" fontId="2" fillId="0" borderId="2" xfId="0" applyNumberFormat="1" applyFont="1" applyBorder="1" applyAlignment="1">
      <alignment horizontal="left" vertical="top" shrinkToFit="1"/>
    </xf>
    <xf numFmtId="164" fontId="5" fillId="0" borderId="2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wrapText="1"/>
    </xf>
    <xf numFmtId="0" fontId="10" fillId="0" borderId="2" xfId="0" applyFont="1" applyBorder="1" applyAlignment="1">
      <alignment horizontal="left" vertical="top" wrapText="1"/>
    </xf>
    <xf numFmtId="165" fontId="9" fillId="0" borderId="2" xfId="0" applyNumberFormat="1" applyFont="1" applyBorder="1" applyAlignment="1">
      <alignment horizontal="left" vertical="top" shrinkToFit="1"/>
    </xf>
    <xf numFmtId="9" fontId="9" fillId="0" borderId="2" xfId="0" applyNumberFormat="1" applyFont="1" applyBorder="1" applyAlignment="1">
      <alignment horizontal="left" vertical="top" shrinkToFit="1"/>
    </xf>
    <xf numFmtId="164" fontId="9" fillId="0" borderId="2" xfId="0" applyNumberFormat="1" applyFont="1" applyBorder="1" applyAlignment="1">
      <alignment horizontal="left" vertical="top" shrinkToFit="1"/>
    </xf>
    <xf numFmtId="164" fontId="11" fillId="0" borderId="2" xfId="0" applyNumberFormat="1" applyFont="1" applyBorder="1" applyAlignment="1">
      <alignment horizontal="left"/>
    </xf>
    <xf numFmtId="0" fontId="12" fillId="0" borderId="2" xfId="0" applyFont="1" applyBorder="1" applyAlignment="1">
      <alignment horizontal="left" vertical="top" wrapText="1"/>
    </xf>
    <xf numFmtId="1" fontId="9" fillId="0" borderId="2" xfId="0" applyNumberFormat="1" applyFont="1" applyBorder="1" applyAlignment="1">
      <alignment horizontal="left" vertical="top" shrinkToFit="1"/>
    </xf>
    <xf numFmtId="164" fontId="6" fillId="0" borderId="2" xfId="0" applyNumberFormat="1" applyFont="1" applyBorder="1" applyAlignment="1">
      <alignment horizontal="left" vertical="top" shrinkToFit="1"/>
    </xf>
    <xf numFmtId="164" fontId="13" fillId="0" borderId="2" xfId="0" applyNumberFormat="1" applyFont="1" applyBorder="1" applyAlignment="1">
      <alignment horizontal="left"/>
    </xf>
    <xf numFmtId="164" fontId="11" fillId="0" borderId="0" xfId="0" applyNumberFormat="1" applyFont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8"/>
  <sheetViews>
    <sheetView tabSelected="1" topLeftCell="A43" zoomScaleNormal="100" workbookViewId="0">
      <selection activeCell="H58" sqref="H58"/>
    </sheetView>
  </sheetViews>
  <sheetFormatPr defaultColWidth="8.83203125" defaultRowHeight="12.75" customHeight="1" x14ac:dyDescent="0.25"/>
  <cols>
    <col min="1" max="1" width="6.1640625" style="1" customWidth="1"/>
    <col min="2" max="2" width="20.1640625" style="1" customWidth="1"/>
    <col min="3" max="3" width="18.33203125" style="1" customWidth="1"/>
    <col min="4" max="4" width="4" style="1" customWidth="1"/>
    <col min="5" max="6" width="12.5" style="1" customWidth="1"/>
    <col min="7" max="7" width="5.83203125" style="1" customWidth="1"/>
    <col min="8" max="8" width="17.83203125" style="1" customWidth="1"/>
    <col min="9" max="9" width="11" style="1" customWidth="1"/>
    <col min="10" max="10" width="10.33203125" style="1" customWidth="1"/>
    <col min="11" max="11" width="20.5" style="1" customWidth="1"/>
    <col min="12" max="12" width="29" style="2" customWidth="1"/>
  </cols>
  <sheetData>
    <row r="1" spans="1:16" ht="64.5" customHeight="1" x14ac:dyDescent="0.2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5" t="s">
        <v>8</v>
      </c>
      <c r="J1" s="15" t="s">
        <v>9</v>
      </c>
      <c r="K1" s="15" t="s">
        <v>10</v>
      </c>
      <c r="L1" s="13" t="s">
        <v>11</v>
      </c>
      <c r="M1" s="3"/>
      <c r="N1" s="4"/>
      <c r="O1" s="4"/>
      <c r="P1" s="4"/>
    </row>
    <row r="2" spans="1:16" ht="15" customHeight="1" x14ac:dyDescent="0.2">
      <c r="A2" s="16">
        <v>1150</v>
      </c>
      <c r="B2" s="17" t="s">
        <v>12</v>
      </c>
      <c r="C2" s="17" t="s">
        <v>13</v>
      </c>
      <c r="D2" s="17" t="s">
        <v>14</v>
      </c>
      <c r="E2" s="18">
        <v>44562</v>
      </c>
      <c r="F2" s="18">
        <v>44691</v>
      </c>
      <c r="G2" s="19">
        <v>0.67</v>
      </c>
      <c r="H2" s="20">
        <v>407.37</v>
      </c>
      <c r="I2" s="21">
        <f>H2/1.323</f>
        <v>307.9138321995465</v>
      </c>
      <c r="J2" s="21">
        <f>I2*23.8/100</f>
        <v>73.283492063492062</v>
      </c>
      <c r="K2" s="21">
        <f>I2*8.5/100</f>
        <v>26.172675736961455</v>
      </c>
      <c r="L2" s="16" t="s">
        <v>15</v>
      </c>
    </row>
    <row r="3" spans="1:16" ht="15" customHeight="1" x14ac:dyDescent="0.2">
      <c r="A3" s="16">
        <v>1160</v>
      </c>
      <c r="B3" s="17" t="s">
        <v>16</v>
      </c>
      <c r="C3" s="17" t="s">
        <v>17</v>
      </c>
      <c r="D3" s="17" t="s">
        <v>14</v>
      </c>
      <c r="E3" s="18">
        <v>44562</v>
      </c>
      <c r="F3" s="18">
        <v>44691</v>
      </c>
      <c r="G3" s="19">
        <v>0.67</v>
      </c>
      <c r="H3" s="20">
        <v>407.37</v>
      </c>
      <c r="I3" s="21">
        <v>307.91000000000003</v>
      </c>
      <c r="J3" s="21">
        <v>73.28</v>
      </c>
      <c r="K3" s="21">
        <v>26.17</v>
      </c>
      <c r="L3" s="16" t="s">
        <v>18</v>
      </c>
    </row>
    <row r="4" spans="1:16" ht="15" customHeight="1" x14ac:dyDescent="0.2">
      <c r="A4" s="16">
        <v>1203</v>
      </c>
      <c r="B4" s="17" t="s">
        <v>19</v>
      </c>
      <c r="C4" s="17" t="s">
        <v>20</v>
      </c>
      <c r="D4" s="17" t="s">
        <v>21</v>
      </c>
      <c r="E4" s="18">
        <v>44562</v>
      </c>
      <c r="F4" s="18">
        <v>44691</v>
      </c>
      <c r="G4" s="19">
        <v>0.5</v>
      </c>
      <c r="H4" s="20">
        <v>332.45</v>
      </c>
      <c r="I4" s="21">
        <f>H4/1.323</f>
        <v>251.28495842781558</v>
      </c>
      <c r="J4" s="21">
        <f>I4*23.8/100</f>
        <v>59.805820105820111</v>
      </c>
      <c r="K4" s="21">
        <f>I4*8.5/100</f>
        <v>21.359221466364325</v>
      </c>
      <c r="L4" s="16" t="s">
        <v>22</v>
      </c>
      <c r="M4" s="4"/>
      <c r="N4" s="4"/>
      <c r="O4" s="4"/>
    </row>
    <row r="5" spans="1:16" ht="15" customHeight="1" x14ac:dyDescent="0.2">
      <c r="A5" s="16">
        <v>1148</v>
      </c>
      <c r="B5" s="17" t="s">
        <v>23</v>
      </c>
      <c r="C5" s="17" t="s">
        <v>24</v>
      </c>
      <c r="D5" s="17" t="s">
        <v>14</v>
      </c>
      <c r="E5" s="18">
        <v>44562</v>
      </c>
      <c r="F5" s="18">
        <v>44691</v>
      </c>
      <c r="G5" s="19">
        <v>0.67</v>
      </c>
      <c r="H5" s="20">
        <v>407.37</v>
      </c>
      <c r="I5" s="21">
        <v>307.91000000000003</v>
      </c>
      <c r="J5" s="21">
        <v>73.28</v>
      </c>
      <c r="K5" s="21">
        <v>26.17</v>
      </c>
      <c r="L5" s="16" t="s">
        <v>25</v>
      </c>
    </row>
    <row r="6" spans="1:16" ht="15" customHeight="1" x14ac:dyDescent="0.2">
      <c r="A6" s="16">
        <v>1201</v>
      </c>
      <c r="B6" s="17" t="s">
        <v>26</v>
      </c>
      <c r="C6" s="17" t="s">
        <v>27</v>
      </c>
      <c r="D6" s="17" t="s">
        <v>21</v>
      </c>
      <c r="E6" s="18">
        <v>44562</v>
      </c>
      <c r="F6" s="18">
        <v>44691</v>
      </c>
      <c r="G6" s="19">
        <v>0.5</v>
      </c>
      <c r="H6" s="20">
        <v>332.45</v>
      </c>
      <c r="I6" s="21">
        <f t="shared" ref="I6:I29" si="0">H6/1.323</f>
        <v>251.28495842781558</v>
      </c>
      <c r="J6" s="21">
        <f t="shared" ref="J6:J29" si="1">I6*23.8/100</f>
        <v>59.805820105820111</v>
      </c>
      <c r="K6" s="21">
        <f t="shared" ref="K6:K29" si="2">I6*8.5/100</f>
        <v>21.359221466364325</v>
      </c>
      <c r="L6" s="16" t="s">
        <v>28</v>
      </c>
    </row>
    <row r="7" spans="1:16" ht="18" customHeight="1" x14ac:dyDescent="0.2">
      <c r="A7" s="16">
        <v>1200</v>
      </c>
      <c r="B7" s="17" t="s">
        <v>178</v>
      </c>
      <c r="C7" s="17" t="s">
        <v>29</v>
      </c>
      <c r="D7" s="17" t="s">
        <v>21</v>
      </c>
      <c r="E7" s="18">
        <v>44562</v>
      </c>
      <c r="F7" s="18">
        <v>44691</v>
      </c>
      <c r="G7" s="19">
        <v>0.5</v>
      </c>
      <c r="H7" s="20">
        <v>332.45</v>
      </c>
      <c r="I7" s="21">
        <f t="shared" si="0"/>
        <v>251.28495842781558</v>
      </c>
      <c r="J7" s="21">
        <f t="shared" si="1"/>
        <v>59.805820105820111</v>
      </c>
      <c r="K7" s="21">
        <f t="shared" si="2"/>
        <v>21.359221466364325</v>
      </c>
      <c r="L7" s="16" t="s">
        <v>30</v>
      </c>
      <c r="M7" s="4"/>
      <c r="N7" s="4"/>
    </row>
    <row r="8" spans="1:16" ht="15" customHeight="1" x14ac:dyDescent="0.2">
      <c r="A8" s="16">
        <v>1176</v>
      </c>
      <c r="B8" s="17" t="s">
        <v>31</v>
      </c>
      <c r="C8" s="17" t="s">
        <v>32</v>
      </c>
      <c r="D8" s="17" t="s">
        <v>21</v>
      </c>
      <c r="E8" s="18">
        <v>44562</v>
      </c>
      <c r="F8" s="18">
        <v>44691</v>
      </c>
      <c r="G8" s="19">
        <v>0.67</v>
      </c>
      <c r="H8" s="20">
        <v>443.29</v>
      </c>
      <c r="I8" s="21">
        <f t="shared" si="0"/>
        <v>335.0642479213908</v>
      </c>
      <c r="J8" s="21">
        <f t="shared" si="1"/>
        <v>79.745291005291008</v>
      </c>
      <c r="K8" s="21">
        <f t="shared" si="2"/>
        <v>28.480461073318221</v>
      </c>
      <c r="L8" s="16" t="s">
        <v>33</v>
      </c>
      <c r="M8" s="4"/>
      <c r="N8" s="4"/>
      <c r="O8" s="4"/>
    </row>
    <row r="9" spans="1:16" ht="15" customHeight="1" x14ac:dyDescent="0.2">
      <c r="A9" s="16">
        <v>1197</v>
      </c>
      <c r="B9" s="17" t="s">
        <v>34</v>
      </c>
      <c r="C9" s="17" t="s">
        <v>35</v>
      </c>
      <c r="D9" s="17" t="s">
        <v>14</v>
      </c>
      <c r="E9" s="18">
        <v>44562</v>
      </c>
      <c r="F9" s="18">
        <v>44691</v>
      </c>
      <c r="G9" s="19">
        <v>0.67</v>
      </c>
      <c r="H9" s="20">
        <v>407.37</v>
      </c>
      <c r="I9" s="21">
        <f t="shared" si="0"/>
        <v>307.9138321995465</v>
      </c>
      <c r="J9" s="21">
        <f t="shared" si="1"/>
        <v>73.283492063492062</v>
      </c>
      <c r="K9" s="21">
        <f t="shared" si="2"/>
        <v>26.172675736961455</v>
      </c>
      <c r="L9" s="16" t="s">
        <v>36</v>
      </c>
    </row>
    <row r="10" spans="1:16" ht="15" customHeight="1" x14ac:dyDescent="0.2">
      <c r="A10" s="16">
        <v>1152</v>
      </c>
      <c r="B10" s="17" t="s">
        <v>37</v>
      </c>
      <c r="C10" s="17" t="s">
        <v>38</v>
      </c>
      <c r="D10" s="17" t="s">
        <v>14</v>
      </c>
      <c r="E10" s="18">
        <v>44562</v>
      </c>
      <c r="F10" s="18">
        <v>44691</v>
      </c>
      <c r="G10" s="19">
        <v>0.67</v>
      </c>
      <c r="H10" s="20">
        <v>407.37</v>
      </c>
      <c r="I10" s="21">
        <f t="shared" si="0"/>
        <v>307.9138321995465</v>
      </c>
      <c r="J10" s="21">
        <f t="shared" si="1"/>
        <v>73.283492063492062</v>
      </c>
      <c r="K10" s="21">
        <f t="shared" si="2"/>
        <v>26.172675736961455</v>
      </c>
      <c r="L10" s="16" t="s">
        <v>39</v>
      </c>
    </row>
    <row r="11" spans="1:16" ht="15" customHeight="1" x14ac:dyDescent="0.2">
      <c r="A11" s="16">
        <v>1175</v>
      </c>
      <c r="B11" s="17" t="s">
        <v>40</v>
      </c>
      <c r="C11" s="17" t="s">
        <v>41</v>
      </c>
      <c r="D11" s="17" t="s">
        <v>21</v>
      </c>
      <c r="E11" s="18">
        <v>44562</v>
      </c>
      <c r="F11" s="18">
        <v>44691</v>
      </c>
      <c r="G11" s="19">
        <v>0.67</v>
      </c>
      <c r="H11" s="20">
        <v>443.29</v>
      </c>
      <c r="I11" s="21">
        <f t="shared" si="0"/>
        <v>335.0642479213908</v>
      </c>
      <c r="J11" s="21">
        <f t="shared" si="1"/>
        <v>79.745291005291008</v>
      </c>
      <c r="K11" s="21">
        <f t="shared" si="2"/>
        <v>28.480461073318221</v>
      </c>
      <c r="L11" s="16" t="s">
        <v>42</v>
      </c>
    </row>
    <row r="12" spans="1:16" ht="15" customHeight="1" x14ac:dyDescent="0.2">
      <c r="A12" s="16">
        <v>1159</v>
      </c>
      <c r="B12" s="17" t="s">
        <v>43</v>
      </c>
      <c r="C12" s="17" t="s">
        <v>44</v>
      </c>
      <c r="D12" s="17" t="s">
        <v>14</v>
      </c>
      <c r="E12" s="18">
        <v>44562</v>
      </c>
      <c r="F12" s="18">
        <v>44691</v>
      </c>
      <c r="G12" s="19">
        <v>0.67</v>
      </c>
      <c r="H12" s="20">
        <v>407.37</v>
      </c>
      <c r="I12" s="21">
        <f t="shared" si="0"/>
        <v>307.9138321995465</v>
      </c>
      <c r="J12" s="21">
        <f t="shared" si="1"/>
        <v>73.283492063492062</v>
      </c>
      <c r="K12" s="21">
        <f t="shared" si="2"/>
        <v>26.172675736961455</v>
      </c>
      <c r="L12" s="16" t="s">
        <v>45</v>
      </c>
    </row>
    <row r="13" spans="1:16" ht="15" customHeight="1" x14ac:dyDescent="0.2">
      <c r="A13" s="16">
        <v>1174</v>
      </c>
      <c r="B13" s="17" t="s">
        <v>46</v>
      </c>
      <c r="C13" s="17" t="s">
        <v>47</v>
      </c>
      <c r="D13" s="17" t="s">
        <v>21</v>
      </c>
      <c r="E13" s="18">
        <v>44562</v>
      </c>
      <c r="F13" s="18">
        <v>44691</v>
      </c>
      <c r="G13" s="19">
        <v>0.67</v>
      </c>
      <c r="H13" s="20">
        <v>443.29</v>
      </c>
      <c r="I13" s="21">
        <f t="shared" si="0"/>
        <v>335.0642479213908</v>
      </c>
      <c r="J13" s="21">
        <f t="shared" si="1"/>
        <v>79.745291005291008</v>
      </c>
      <c r="K13" s="21">
        <f t="shared" si="2"/>
        <v>28.480461073318221</v>
      </c>
      <c r="L13" s="16" t="s">
        <v>48</v>
      </c>
    </row>
    <row r="14" spans="1:16" ht="15" customHeight="1" x14ac:dyDescent="0.2">
      <c r="A14" s="16">
        <v>1178</v>
      </c>
      <c r="B14" s="17" t="s">
        <v>49</v>
      </c>
      <c r="C14" s="17" t="s">
        <v>50</v>
      </c>
      <c r="D14" s="17" t="s">
        <v>21</v>
      </c>
      <c r="E14" s="18">
        <v>44562</v>
      </c>
      <c r="F14" s="18">
        <v>44691</v>
      </c>
      <c r="G14" s="19">
        <v>0.67</v>
      </c>
      <c r="H14" s="20">
        <v>443.29</v>
      </c>
      <c r="I14" s="21">
        <f t="shared" si="0"/>
        <v>335.0642479213908</v>
      </c>
      <c r="J14" s="21">
        <f t="shared" si="1"/>
        <v>79.745291005291008</v>
      </c>
      <c r="K14" s="21">
        <f t="shared" si="2"/>
        <v>28.480461073318221</v>
      </c>
      <c r="L14" s="16" t="s">
        <v>51</v>
      </c>
    </row>
    <row r="15" spans="1:16" ht="15" customHeight="1" x14ac:dyDescent="0.2">
      <c r="A15" s="16">
        <v>1187</v>
      </c>
      <c r="B15" s="17" t="s">
        <v>52</v>
      </c>
      <c r="C15" s="17" t="s">
        <v>53</v>
      </c>
      <c r="D15" s="17" t="s">
        <v>21</v>
      </c>
      <c r="E15" s="18">
        <v>44562</v>
      </c>
      <c r="F15" s="18">
        <v>44691</v>
      </c>
      <c r="G15" s="19">
        <v>1</v>
      </c>
      <c r="H15" s="20">
        <v>664.91</v>
      </c>
      <c r="I15" s="21">
        <f t="shared" si="0"/>
        <v>502.57747543461829</v>
      </c>
      <c r="J15" s="21">
        <f t="shared" si="1"/>
        <v>119.61343915343916</v>
      </c>
      <c r="K15" s="21">
        <f t="shared" si="2"/>
        <v>42.719085411942551</v>
      </c>
      <c r="L15" s="16" t="s">
        <v>54</v>
      </c>
    </row>
    <row r="16" spans="1:16" ht="15" customHeight="1" x14ac:dyDescent="0.2">
      <c r="A16" s="16">
        <v>1147</v>
      </c>
      <c r="B16" s="17" t="s">
        <v>55</v>
      </c>
      <c r="C16" s="17" t="s">
        <v>56</v>
      </c>
      <c r="D16" s="17" t="s">
        <v>14</v>
      </c>
      <c r="E16" s="18">
        <v>44562</v>
      </c>
      <c r="F16" s="18">
        <v>44691</v>
      </c>
      <c r="G16" s="19">
        <v>0.67</v>
      </c>
      <c r="H16" s="20">
        <v>407.37</v>
      </c>
      <c r="I16" s="21">
        <f t="shared" si="0"/>
        <v>307.9138321995465</v>
      </c>
      <c r="J16" s="21">
        <f t="shared" si="1"/>
        <v>73.283492063492062</v>
      </c>
      <c r="K16" s="21">
        <f t="shared" si="2"/>
        <v>26.172675736961455</v>
      </c>
      <c r="L16" s="16" t="s">
        <v>57</v>
      </c>
    </row>
    <row r="17" spans="1:16" ht="15" customHeight="1" x14ac:dyDescent="0.2">
      <c r="A17" s="16">
        <v>1163</v>
      </c>
      <c r="B17" s="17" t="s">
        <v>58</v>
      </c>
      <c r="C17" s="17" t="s">
        <v>59</v>
      </c>
      <c r="D17" s="17" t="s">
        <v>14</v>
      </c>
      <c r="E17" s="18">
        <v>44562</v>
      </c>
      <c r="F17" s="18">
        <v>44691</v>
      </c>
      <c r="G17" s="19">
        <v>0.67</v>
      </c>
      <c r="H17" s="20">
        <v>407.37</v>
      </c>
      <c r="I17" s="21">
        <f t="shared" si="0"/>
        <v>307.9138321995465</v>
      </c>
      <c r="J17" s="21">
        <f t="shared" si="1"/>
        <v>73.283492063492062</v>
      </c>
      <c r="K17" s="21">
        <f t="shared" si="2"/>
        <v>26.172675736961455</v>
      </c>
      <c r="L17" s="16" t="s">
        <v>60</v>
      </c>
    </row>
    <row r="18" spans="1:16" ht="15" customHeight="1" x14ac:dyDescent="0.2">
      <c r="A18" s="16">
        <v>1155</v>
      </c>
      <c r="B18" s="17" t="s">
        <v>61</v>
      </c>
      <c r="C18" s="17" t="s">
        <v>62</v>
      </c>
      <c r="D18" s="17" t="s">
        <v>14</v>
      </c>
      <c r="E18" s="18">
        <v>44562</v>
      </c>
      <c r="F18" s="18">
        <v>44691</v>
      </c>
      <c r="G18" s="19">
        <v>0.67</v>
      </c>
      <c r="H18" s="20">
        <v>407.37</v>
      </c>
      <c r="I18" s="21">
        <f t="shared" si="0"/>
        <v>307.9138321995465</v>
      </c>
      <c r="J18" s="21">
        <f t="shared" si="1"/>
        <v>73.283492063492062</v>
      </c>
      <c r="K18" s="21">
        <f t="shared" si="2"/>
        <v>26.172675736961455</v>
      </c>
      <c r="L18" s="16" t="s">
        <v>63</v>
      </c>
    </row>
    <row r="19" spans="1:16" ht="15" customHeight="1" x14ac:dyDescent="0.2">
      <c r="A19" s="16">
        <v>1162</v>
      </c>
      <c r="B19" s="17" t="s">
        <v>64</v>
      </c>
      <c r="C19" s="17" t="s">
        <v>65</v>
      </c>
      <c r="D19" s="17" t="s">
        <v>14</v>
      </c>
      <c r="E19" s="18">
        <v>44562</v>
      </c>
      <c r="F19" s="18">
        <v>44691</v>
      </c>
      <c r="G19" s="19">
        <v>0.67</v>
      </c>
      <c r="H19" s="20">
        <v>407.37</v>
      </c>
      <c r="I19" s="21">
        <f t="shared" si="0"/>
        <v>307.9138321995465</v>
      </c>
      <c r="J19" s="21">
        <f t="shared" si="1"/>
        <v>73.283492063492062</v>
      </c>
      <c r="K19" s="21">
        <f t="shared" si="2"/>
        <v>26.172675736961455</v>
      </c>
      <c r="L19" s="16" t="s">
        <v>66</v>
      </c>
    </row>
    <row r="20" spans="1:16" ht="15" customHeight="1" x14ac:dyDescent="0.2">
      <c r="A20" s="16">
        <v>1192</v>
      </c>
      <c r="B20" s="17" t="s">
        <v>67</v>
      </c>
      <c r="C20" s="17" t="s">
        <v>68</v>
      </c>
      <c r="D20" s="17" t="s">
        <v>21</v>
      </c>
      <c r="E20" s="18">
        <v>44562</v>
      </c>
      <c r="F20" s="18">
        <v>44691</v>
      </c>
      <c r="G20" s="19">
        <v>1</v>
      </c>
      <c r="H20" s="20">
        <v>664.91</v>
      </c>
      <c r="I20" s="21">
        <f t="shared" si="0"/>
        <v>502.57747543461829</v>
      </c>
      <c r="J20" s="21">
        <f t="shared" si="1"/>
        <v>119.61343915343916</v>
      </c>
      <c r="K20" s="21">
        <f t="shared" si="2"/>
        <v>42.719085411942551</v>
      </c>
      <c r="L20" s="16" t="s">
        <v>69</v>
      </c>
    </row>
    <row r="21" spans="1:16" ht="15" customHeight="1" x14ac:dyDescent="0.2">
      <c r="A21" s="16">
        <v>1153</v>
      </c>
      <c r="B21" s="17" t="s">
        <v>70</v>
      </c>
      <c r="C21" s="17" t="s">
        <v>71</v>
      </c>
      <c r="D21" s="17" t="s">
        <v>14</v>
      </c>
      <c r="E21" s="18">
        <v>44562</v>
      </c>
      <c r="F21" s="18">
        <v>44691</v>
      </c>
      <c r="G21" s="19">
        <v>0.67</v>
      </c>
      <c r="H21" s="20">
        <v>407.37</v>
      </c>
      <c r="I21" s="21">
        <f t="shared" si="0"/>
        <v>307.9138321995465</v>
      </c>
      <c r="J21" s="21">
        <f t="shared" si="1"/>
        <v>73.283492063492062</v>
      </c>
      <c r="K21" s="21">
        <f t="shared" si="2"/>
        <v>26.172675736961455</v>
      </c>
      <c r="L21" s="16" t="s">
        <v>72</v>
      </c>
    </row>
    <row r="22" spans="1:16" ht="15" customHeight="1" x14ac:dyDescent="0.2">
      <c r="A22" s="16">
        <v>1180</v>
      </c>
      <c r="B22" s="17" t="s">
        <v>73</v>
      </c>
      <c r="C22" s="17" t="s">
        <v>74</v>
      </c>
      <c r="D22" s="17" t="s">
        <v>21</v>
      </c>
      <c r="E22" s="18">
        <v>44562</v>
      </c>
      <c r="F22" s="18">
        <v>44691</v>
      </c>
      <c r="G22" s="19">
        <v>0.67</v>
      </c>
      <c r="H22" s="20">
        <v>443.29</v>
      </c>
      <c r="I22" s="21">
        <f t="shared" si="0"/>
        <v>335.0642479213908</v>
      </c>
      <c r="J22" s="21">
        <f t="shared" si="1"/>
        <v>79.745291005291008</v>
      </c>
      <c r="K22" s="21">
        <f t="shared" si="2"/>
        <v>28.480461073318221</v>
      </c>
      <c r="L22" s="16" t="s">
        <v>75</v>
      </c>
    </row>
    <row r="23" spans="1:16" ht="15" customHeight="1" x14ac:dyDescent="0.2">
      <c r="A23" s="16">
        <v>1161</v>
      </c>
      <c r="B23" s="17" t="s">
        <v>76</v>
      </c>
      <c r="C23" s="17" t="s">
        <v>77</v>
      </c>
      <c r="D23" s="17" t="s">
        <v>14</v>
      </c>
      <c r="E23" s="18">
        <v>44562</v>
      </c>
      <c r="F23" s="18">
        <v>44691</v>
      </c>
      <c r="G23" s="19">
        <v>0.67</v>
      </c>
      <c r="H23" s="20">
        <v>407.37</v>
      </c>
      <c r="I23" s="21">
        <f t="shared" si="0"/>
        <v>307.9138321995465</v>
      </c>
      <c r="J23" s="21">
        <f t="shared" si="1"/>
        <v>73.283492063492062</v>
      </c>
      <c r="K23" s="21">
        <f t="shared" si="2"/>
        <v>26.172675736961455</v>
      </c>
      <c r="L23" s="16" t="s">
        <v>78</v>
      </c>
    </row>
    <row r="24" spans="1:16" ht="15" customHeight="1" x14ac:dyDescent="0.2">
      <c r="A24" s="16">
        <v>1158</v>
      </c>
      <c r="B24" s="17" t="s">
        <v>79</v>
      </c>
      <c r="C24" s="17" t="s">
        <v>80</v>
      </c>
      <c r="D24" s="17" t="s">
        <v>14</v>
      </c>
      <c r="E24" s="18">
        <v>44562</v>
      </c>
      <c r="F24" s="18">
        <v>44691</v>
      </c>
      <c r="G24" s="19">
        <v>0.67</v>
      </c>
      <c r="H24" s="20">
        <v>407.37</v>
      </c>
      <c r="I24" s="21">
        <f t="shared" si="0"/>
        <v>307.9138321995465</v>
      </c>
      <c r="J24" s="21">
        <f t="shared" si="1"/>
        <v>73.283492063492062</v>
      </c>
      <c r="K24" s="21">
        <f t="shared" si="2"/>
        <v>26.172675736961455</v>
      </c>
      <c r="L24" s="16" t="s">
        <v>81</v>
      </c>
    </row>
    <row r="25" spans="1:16" ht="15" customHeight="1" x14ac:dyDescent="0.2">
      <c r="A25" s="16">
        <v>1190</v>
      </c>
      <c r="B25" s="17" t="s">
        <v>82</v>
      </c>
      <c r="C25" s="17" t="s">
        <v>83</v>
      </c>
      <c r="D25" s="17" t="s">
        <v>21</v>
      </c>
      <c r="E25" s="18">
        <v>44562</v>
      </c>
      <c r="F25" s="18">
        <v>44691</v>
      </c>
      <c r="G25" s="19">
        <v>1</v>
      </c>
      <c r="H25" s="20">
        <v>664.91</v>
      </c>
      <c r="I25" s="21">
        <f t="shared" si="0"/>
        <v>502.57747543461829</v>
      </c>
      <c r="J25" s="21">
        <f t="shared" si="1"/>
        <v>119.61343915343916</v>
      </c>
      <c r="K25" s="21">
        <f t="shared" si="2"/>
        <v>42.719085411942551</v>
      </c>
      <c r="L25" s="16" t="s">
        <v>84</v>
      </c>
    </row>
    <row r="26" spans="1:16" ht="15" customHeight="1" x14ac:dyDescent="0.2">
      <c r="A26" s="16">
        <v>1177</v>
      </c>
      <c r="B26" s="17" t="s">
        <v>85</v>
      </c>
      <c r="C26" s="17" t="s">
        <v>86</v>
      </c>
      <c r="D26" s="17" t="s">
        <v>21</v>
      </c>
      <c r="E26" s="18">
        <v>44562</v>
      </c>
      <c r="F26" s="18">
        <v>44691</v>
      </c>
      <c r="G26" s="19">
        <v>0.67</v>
      </c>
      <c r="H26" s="20">
        <v>443.29</v>
      </c>
      <c r="I26" s="21">
        <f t="shared" si="0"/>
        <v>335.0642479213908</v>
      </c>
      <c r="J26" s="21">
        <f t="shared" si="1"/>
        <v>79.745291005291008</v>
      </c>
      <c r="K26" s="21">
        <f t="shared" si="2"/>
        <v>28.480461073318221</v>
      </c>
      <c r="L26" s="16" t="s">
        <v>87</v>
      </c>
    </row>
    <row r="27" spans="1:16" ht="15" customHeight="1" x14ac:dyDescent="0.2">
      <c r="A27" s="16">
        <v>1157</v>
      </c>
      <c r="B27" s="17" t="s">
        <v>88</v>
      </c>
      <c r="C27" s="17" t="s">
        <v>89</v>
      </c>
      <c r="D27" s="17" t="s">
        <v>14</v>
      </c>
      <c r="E27" s="18">
        <v>44562</v>
      </c>
      <c r="F27" s="18">
        <v>44691</v>
      </c>
      <c r="G27" s="19">
        <v>0.67</v>
      </c>
      <c r="H27" s="20">
        <v>407.37</v>
      </c>
      <c r="I27" s="21">
        <f t="shared" si="0"/>
        <v>307.9138321995465</v>
      </c>
      <c r="J27" s="21">
        <f t="shared" si="1"/>
        <v>73.283492063492062</v>
      </c>
      <c r="K27" s="21">
        <f t="shared" si="2"/>
        <v>26.172675736961455</v>
      </c>
      <c r="L27" s="16" t="s">
        <v>90</v>
      </c>
    </row>
    <row r="28" spans="1:16" ht="15" customHeight="1" x14ac:dyDescent="0.2">
      <c r="A28" s="16">
        <v>1189</v>
      </c>
      <c r="B28" s="17" t="s">
        <v>91</v>
      </c>
      <c r="C28" s="17" t="s">
        <v>92</v>
      </c>
      <c r="D28" s="17" t="s">
        <v>21</v>
      </c>
      <c r="E28" s="18">
        <v>44562</v>
      </c>
      <c r="F28" s="18">
        <v>44691</v>
      </c>
      <c r="G28" s="19">
        <v>1</v>
      </c>
      <c r="H28" s="20">
        <v>664.91</v>
      </c>
      <c r="I28" s="21">
        <f t="shared" si="0"/>
        <v>502.57747543461829</v>
      </c>
      <c r="J28" s="21">
        <f t="shared" si="1"/>
        <v>119.61343915343916</v>
      </c>
      <c r="K28" s="21">
        <f t="shared" si="2"/>
        <v>42.719085411942551</v>
      </c>
      <c r="L28" s="16" t="s">
        <v>93</v>
      </c>
    </row>
    <row r="29" spans="1:16" ht="15" customHeight="1" x14ac:dyDescent="0.2">
      <c r="A29" s="16">
        <v>1149</v>
      </c>
      <c r="B29" s="17" t="s">
        <v>94</v>
      </c>
      <c r="C29" s="17" t="s">
        <v>95</v>
      </c>
      <c r="D29" s="17" t="s">
        <v>14</v>
      </c>
      <c r="E29" s="18">
        <v>44562</v>
      </c>
      <c r="F29" s="18">
        <v>44691</v>
      </c>
      <c r="G29" s="19">
        <v>0.67</v>
      </c>
      <c r="H29" s="20">
        <v>407.37</v>
      </c>
      <c r="I29" s="21">
        <f t="shared" si="0"/>
        <v>307.9138321995465</v>
      </c>
      <c r="J29" s="21">
        <f t="shared" si="1"/>
        <v>73.283492063492062</v>
      </c>
      <c r="K29" s="21">
        <f t="shared" si="2"/>
        <v>26.172675736961455</v>
      </c>
      <c r="L29" s="16" t="s">
        <v>96</v>
      </c>
    </row>
    <row r="30" spans="1:16" ht="15" customHeight="1" x14ac:dyDescent="0.2">
      <c r="A30" s="16">
        <v>1146</v>
      </c>
      <c r="B30" s="22" t="s">
        <v>97</v>
      </c>
      <c r="C30" s="22" t="s">
        <v>98</v>
      </c>
      <c r="D30" s="22" t="s">
        <v>14</v>
      </c>
      <c r="E30" s="18">
        <v>44562</v>
      </c>
      <c r="F30" s="18">
        <v>44839</v>
      </c>
      <c r="G30" s="19">
        <v>0.67</v>
      </c>
      <c r="H30" s="20">
        <v>407.37</v>
      </c>
      <c r="I30" s="21">
        <v>307.91000000000003</v>
      </c>
      <c r="J30" s="21">
        <v>73.28</v>
      </c>
      <c r="K30" s="21">
        <v>26.17</v>
      </c>
      <c r="L30" s="16" t="s">
        <v>99</v>
      </c>
      <c r="N30" s="4"/>
      <c r="O30" s="4"/>
      <c r="P30" s="4"/>
    </row>
    <row r="31" spans="1:16" ht="15" customHeight="1" x14ac:dyDescent="0.2">
      <c r="A31" s="16">
        <v>1169</v>
      </c>
      <c r="B31" s="22" t="s">
        <v>100</v>
      </c>
      <c r="C31" s="22" t="s">
        <v>101</v>
      </c>
      <c r="D31" s="22" t="s">
        <v>14</v>
      </c>
      <c r="E31" s="18">
        <v>44562</v>
      </c>
      <c r="F31" s="18">
        <v>44839</v>
      </c>
      <c r="G31" s="19">
        <v>0.67</v>
      </c>
      <c r="H31" s="20">
        <v>407.37</v>
      </c>
      <c r="I31" s="21">
        <v>307.91000000000003</v>
      </c>
      <c r="J31" s="21">
        <v>73.28</v>
      </c>
      <c r="K31" s="21">
        <v>26.17</v>
      </c>
      <c r="L31" s="16" t="s">
        <v>102</v>
      </c>
    </row>
    <row r="32" spans="1:16" ht="15" customHeight="1" x14ac:dyDescent="0.2">
      <c r="A32" s="16">
        <v>1166</v>
      </c>
      <c r="B32" s="22" t="s">
        <v>103</v>
      </c>
      <c r="C32" s="22" t="s">
        <v>104</v>
      </c>
      <c r="D32" s="22" t="s">
        <v>14</v>
      </c>
      <c r="E32" s="18">
        <v>44562</v>
      </c>
      <c r="F32" s="18">
        <v>44839</v>
      </c>
      <c r="G32" s="19">
        <v>0.67</v>
      </c>
      <c r="H32" s="20">
        <v>407.37</v>
      </c>
      <c r="I32" s="21">
        <v>307.91000000000003</v>
      </c>
      <c r="J32" s="21">
        <v>73.28</v>
      </c>
      <c r="K32" s="21">
        <v>26.17</v>
      </c>
      <c r="L32" s="16" t="s">
        <v>105</v>
      </c>
    </row>
    <row r="33" spans="1:15" ht="15" customHeight="1" x14ac:dyDescent="0.2">
      <c r="A33" s="16">
        <v>1167</v>
      </c>
      <c r="B33" s="22" t="s">
        <v>106</v>
      </c>
      <c r="C33" s="22" t="s">
        <v>107</v>
      </c>
      <c r="D33" s="22" t="s">
        <v>14</v>
      </c>
      <c r="E33" s="18">
        <v>44562</v>
      </c>
      <c r="F33" s="18">
        <v>44839</v>
      </c>
      <c r="G33" s="19">
        <v>0.67</v>
      </c>
      <c r="H33" s="20">
        <v>407.37</v>
      </c>
      <c r="I33" s="21">
        <v>307.91000000000003</v>
      </c>
      <c r="J33" s="21">
        <v>73.28</v>
      </c>
      <c r="K33" s="21">
        <v>26.17</v>
      </c>
      <c r="L33" s="16" t="s">
        <v>108</v>
      </c>
    </row>
    <row r="34" spans="1:15" ht="15" customHeight="1" x14ac:dyDescent="0.2">
      <c r="A34" s="16">
        <v>1185</v>
      </c>
      <c r="B34" s="22" t="s">
        <v>109</v>
      </c>
      <c r="C34" s="22" t="s">
        <v>110</v>
      </c>
      <c r="D34" s="22" t="s">
        <v>21</v>
      </c>
      <c r="E34" s="18">
        <v>44562</v>
      </c>
      <c r="F34" s="18">
        <v>44839</v>
      </c>
      <c r="G34" s="19">
        <v>0.67</v>
      </c>
      <c r="H34" s="20">
        <v>443.29</v>
      </c>
      <c r="I34" s="21">
        <v>335.06</v>
      </c>
      <c r="J34" s="21">
        <v>79.75</v>
      </c>
      <c r="K34" s="21">
        <f>I34*8.5/100</f>
        <v>28.480100000000004</v>
      </c>
      <c r="L34" s="16" t="s">
        <v>111</v>
      </c>
      <c r="M34" s="4"/>
      <c r="N34" s="4"/>
      <c r="O34" s="4"/>
    </row>
    <row r="35" spans="1:15" ht="15" customHeight="1" x14ac:dyDescent="0.2">
      <c r="A35" s="16">
        <v>1173</v>
      </c>
      <c r="B35" s="22" t="s">
        <v>112</v>
      </c>
      <c r="C35" s="22" t="s">
        <v>113</v>
      </c>
      <c r="D35" s="22" t="s">
        <v>14</v>
      </c>
      <c r="E35" s="18">
        <v>44562</v>
      </c>
      <c r="F35" s="18">
        <v>44839</v>
      </c>
      <c r="G35" s="19">
        <v>0.67</v>
      </c>
      <c r="H35" s="20">
        <v>407.37</v>
      </c>
      <c r="I35" s="21">
        <v>307.91000000000003</v>
      </c>
      <c r="J35" s="21">
        <v>73.28</v>
      </c>
      <c r="K35" s="21">
        <v>26.17</v>
      </c>
      <c r="L35" s="16" t="s">
        <v>114</v>
      </c>
    </row>
    <row r="36" spans="1:15" ht="15" customHeight="1" x14ac:dyDescent="0.2">
      <c r="A36" s="16">
        <v>1171</v>
      </c>
      <c r="B36" s="22" t="s">
        <v>115</v>
      </c>
      <c r="C36" s="22" t="s">
        <v>116</v>
      </c>
      <c r="D36" s="22" t="s">
        <v>14</v>
      </c>
      <c r="E36" s="18">
        <v>44562</v>
      </c>
      <c r="F36" s="18">
        <v>44839</v>
      </c>
      <c r="G36" s="19">
        <v>0.67</v>
      </c>
      <c r="H36" s="20">
        <v>407.37</v>
      </c>
      <c r="I36" s="21">
        <v>307.91000000000003</v>
      </c>
      <c r="J36" s="21">
        <v>73.28</v>
      </c>
      <c r="K36" s="21">
        <v>26.17</v>
      </c>
      <c r="L36" s="16" t="s">
        <v>117</v>
      </c>
    </row>
    <row r="37" spans="1:15" ht="15" customHeight="1" x14ac:dyDescent="0.2">
      <c r="A37" s="16">
        <v>1164</v>
      </c>
      <c r="B37" s="22" t="s">
        <v>118</v>
      </c>
      <c r="C37" s="22" t="s">
        <v>119</v>
      </c>
      <c r="D37" s="22" t="s">
        <v>14</v>
      </c>
      <c r="E37" s="18">
        <v>44562</v>
      </c>
      <c r="F37" s="18">
        <v>44839</v>
      </c>
      <c r="G37" s="19">
        <v>0.67</v>
      </c>
      <c r="H37" s="20">
        <v>407.37</v>
      </c>
      <c r="I37" s="21">
        <v>307.91000000000003</v>
      </c>
      <c r="J37" s="21">
        <v>73.28</v>
      </c>
      <c r="K37" s="21">
        <v>26.17</v>
      </c>
      <c r="L37" s="16" t="s">
        <v>120</v>
      </c>
    </row>
    <row r="38" spans="1:15" ht="15" customHeight="1" x14ac:dyDescent="0.2">
      <c r="A38" s="16">
        <v>1165</v>
      </c>
      <c r="B38" s="22" t="s">
        <v>121</v>
      </c>
      <c r="C38" s="22" t="s">
        <v>122</v>
      </c>
      <c r="D38" s="22" t="s">
        <v>14</v>
      </c>
      <c r="E38" s="18">
        <v>44562</v>
      </c>
      <c r="F38" s="18">
        <v>44839</v>
      </c>
      <c r="G38" s="19">
        <v>0.67</v>
      </c>
      <c r="H38" s="20">
        <v>407.37</v>
      </c>
      <c r="I38" s="21">
        <v>307.91000000000003</v>
      </c>
      <c r="J38" s="21">
        <v>73.28</v>
      </c>
      <c r="K38" s="21">
        <v>26.17</v>
      </c>
      <c r="L38" s="16" t="s">
        <v>123</v>
      </c>
    </row>
    <row r="39" spans="1:15" ht="15" customHeight="1" x14ac:dyDescent="0.2">
      <c r="A39" s="16">
        <v>1170</v>
      </c>
      <c r="B39" s="22" t="s">
        <v>124</v>
      </c>
      <c r="C39" s="22" t="s">
        <v>125</v>
      </c>
      <c r="D39" s="22" t="s">
        <v>14</v>
      </c>
      <c r="E39" s="18">
        <v>44562</v>
      </c>
      <c r="F39" s="18">
        <v>44839</v>
      </c>
      <c r="G39" s="19">
        <v>0.67</v>
      </c>
      <c r="H39" s="20">
        <v>407.37</v>
      </c>
      <c r="I39" s="21">
        <v>307.91000000000003</v>
      </c>
      <c r="J39" s="21">
        <v>73.28</v>
      </c>
      <c r="K39" s="21">
        <v>26.17</v>
      </c>
      <c r="L39" s="16" t="s">
        <v>126</v>
      </c>
    </row>
    <row r="40" spans="1:15" ht="15" customHeight="1" x14ac:dyDescent="0.2">
      <c r="A40" s="16">
        <v>1145</v>
      </c>
      <c r="B40" s="22" t="s">
        <v>127</v>
      </c>
      <c r="C40" s="22" t="s">
        <v>128</v>
      </c>
      <c r="D40" s="22" t="s">
        <v>14</v>
      </c>
      <c r="E40" s="18">
        <v>44562</v>
      </c>
      <c r="F40" s="18">
        <v>44839</v>
      </c>
      <c r="G40" s="19">
        <v>0.67</v>
      </c>
      <c r="H40" s="20">
        <v>407.37</v>
      </c>
      <c r="I40" s="21">
        <v>307.91000000000003</v>
      </c>
      <c r="J40" s="21">
        <v>73.28</v>
      </c>
      <c r="K40" s="21">
        <v>26.17</v>
      </c>
      <c r="L40" s="16" t="s">
        <v>129</v>
      </c>
    </row>
    <row r="41" spans="1:15" ht="15" customHeight="1" x14ac:dyDescent="0.2">
      <c r="A41" s="16">
        <v>1194</v>
      </c>
      <c r="B41" s="22" t="s">
        <v>130</v>
      </c>
      <c r="C41" s="22" t="s">
        <v>131</v>
      </c>
      <c r="D41" s="22" t="s">
        <v>21</v>
      </c>
      <c r="E41" s="18">
        <v>44562</v>
      </c>
      <c r="F41" s="18">
        <v>44839</v>
      </c>
      <c r="G41" s="19">
        <v>1</v>
      </c>
      <c r="H41" s="20">
        <v>664.91</v>
      </c>
      <c r="I41" s="21">
        <v>502.58</v>
      </c>
      <c r="J41" s="21">
        <f>I41*23.8/100</f>
        <v>119.61404</v>
      </c>
      <c r="K41" s="21">
        <f>I41*8.5/100</f>
        <v>42.719300000000004</v>
      </c>
      <c r="L41" s="16" t="s">
        <v>132</v>
      </c>
      <c r="M41" s="4"/>
      <c r="N41" s="4"/>
    </row>
    <row r="42" spans="1:15" ht="15" customHeight="1" x14ac:dyDescent="0.2">
      <c r="A42" s="16">
        <v>1172</v>
      </c>
      <c r="B42" s="22" t="s">
        <v>133</v>
      </c>
      <c r="C42" s="22" t="s">
        <v>134</v>
      </c>
      <c r="D42" s="22" t="s">
        <v>14</v>
      </c>
      <c r="E42" s="18">
        <v>44562</v>
      </c>
      <c r="F42" s="18">
        <v>44839</v>
      </c>
      <c r="G42" s="19">
        <v>0.67</v>
      </c>
      <c r="H42" s="20">
        <v>407.37</v>
      </c>
      <c r="I42" s="21">
        <v>307.91000000000003</v>
      </c>
      <c r="J42" s="21">
        <v>73.28</v>
      </c>
      <c r="K42" s="21">
        <v>26.17</v>
      </c>
      <c r="L42" s="16" t="s">
        <v>135</v>
      </c>
    </row>
    <row r="43" spans="1:15" ht="15" customHeight="1" x14ac:dyDescent="0.2">
      <c r="A43" s="16">
        <v>1186</v>
      </c>
      <c r="B43" s="22" t="s">
        <v>136</v>
      </c>
      <c r="C43" s="22" t="s">
        <v>137</v>
      </c>
      <c r="D43" s="22" t="s">
        <v>21</v>
      </c>
      <c r="E43" s="18">
        <v>44562</v>
      </c>
      <c r="F43" s="18">
        <v>44839</v>
      </c>
      <c r="G43" s="19">
        <v>0.83</v>
      </c>
      <c r="H43" s="20">
        <v>554.07000000000005</v>
      </c>
      <c r="I43" s="21">
        <f>H43/1.323</f>
        <v>418.79818594104313</v>
      </c>
      <c r="J43" s="21">
        <f>I43*23.8/100</f>
        <v>99.673968253968269</v>
      </c>
      <c r="K43" s="21">
        <f>I43*8.5/100</f>
        <v>35.597845804988665</v>
      </c>
      <c r="L43" s="16" t="s">
        <v>138</v>
      </c>
    </row>
    <row r="44" spans="1:15" ht="15" customHeight="1" x14ac:dyDescent="0.2">
      <c r="A44" s="16">
        <v>1184</v>
      </c>
      <c r="B44" s="22" t="s">
        <v>139</v>
      </c>
      <c r="C44" s="22" t="s">
        <v>140</v>
      </c>
      <c r="D44" s="22" t="s">
        <v>21</v>
      </c>
      <c r="E44" s="18">
        <v>44562</v>
      </c>
      <c r="F44" s="18">
        <v>44839</v>
      </c>
      <c r="G44" s="19">
        <v>0.5</v>
      </c>
      <c r="H44" s="20">
        <v>332.45</v>
      </c>
      <c r="I44" s="21">
        <v>251.28</v>
      </c>
      <c r="J44" s="21">
        <f>I44*23.8/100</f>
        <v>59.804639999999999</v>
      </c>
      <c r="K44" s="21">
        <f>I44*8.5/100</f>
        <v>21.358800000000002</v>
      </c>
      <c r="L44" s="16" t="s">
        <v>141</v>
      </c>
    </row>
    <row r="45" spans="1:15" ht="15" customHeight="1" x14ac:dyDescent="0.2">
      <c r="A45" s="16">
        <v>1179</v>
      </c>
      <c r="B45" s="22" t="s">
        <v>142</v>
      </c>
      <c r="C45" s="22" t="s">
        <v>143</v>
      </c>
      <c r="D45" s="22" t="s">
        <v>21</v>
      </c>
      <c r="E45" s="18">
        <v>44562</v>
      </c>
      <c r="F45" s="18">
        <v>44839</v>
      </c>
      <c r="G45" s="19">
        <v>0.67</v>
      </c>
      <c r="H45" s="20">
        <v>443.29</v>
      </c>
      <c r="I45" s="21">
        <v>335.06</v>
      </c>
      <c r="J45" s="21">
        <f>I45*23.8/100</f>
        <v>79.744280000000003</v>
      </c>
      <c r="K45" s="21">
        <f>I45*8.5/100</f>
        <v>28.480100000000004</v>
      </c>
      <c r="L45" s="16" t="s">
        <v>144</v>
      </c>
    </row>
    <row r="46" spans="1:15" ht="15" customHeight="1" x14ac:dyDescent="0.2">
      <c r="A46" s="16">
        <v>1188</v>
      </c>
      <c r="B46" s="22" t="s">
        <v>145</v>
      </c>
      <c r="C46" s="22" t="s">
        <v>146</v>
      </c>
      <c r="D46" s="22" t="s">
        <v>21</v>
      </c>
      <c r="E46" s="18">
        <v>44562</v>
      </c>
      <c r="F46" s="18">
        <v>44839</v>
      </c>
      <c r="G46" s="19">
        <v>1</v>
      </c>
      <c r="H46" s="20">
        <v>664.91</v>
      </c>
      <c r="I46" s="21">
        <v>502.58</v>
      </c>
      <c r="J46" s="21">
        <v>119.61</v>
      </c>
      <c r="K46" s="21">
        <v>42.72</v>
      </c>
      <c r="L46" s="16" t="s">
        <v>147</v>
      </c>
    </row>
    <row r="47" spans="1:15" ht="15" customHeight="1" x14ac:dyDescent="0.2">
      <c r="A47" s="16">
        <v>1144</v>
      </c>
      <c r="B47" s="22" t="s">
        <v>148</v>
      </c>
      <c r="C47" s="22" t="s">
        <v>149</v>
      </c>
      <c r="D47" s="22" t="s">
        <v>14</v>
      </c>
      <c r="E47" s="18">
        <v>44562</v>
      </c>
      <c r="F47" s="18">
        <v>44839</v>
      </c>
      <c r="G47" s="19">
        <v>0.67</v>
      </c>
      <c r="H47" s="20">
        <v>407.37</v>
      </c>
      <c r="I47" s="21">
        <v>307.91000000000003</v>
      </c>
      <c r="J47" s="21">
        <v>73.28</v>
      </c>
      <c r="K47" s="21">
        <v>26.17</v>
      </c>
      <c r="L47" s="16" t="s">
        <v>150</v>
      </c>
    </row>
    <row r="48" spans="1:15" ht="15" customHeight="1" x14ac:dyDescent="0.2">
      <c r="A48" s="16">
        <v>1151</v>
      </c>
      <c r="B48" s="22" t="s">
        <v>151</v>
      </c>
      <c r="C48" s="22" t="s">
        <v>152</v>
      </c>
      <c r="D48" s="22" t="s">
        <v>14</v>
      </c>
      <c r="E48" s="18">
        <v>44562</v>
      </c>
      <c r="F48" s="18">
        <v>44839</v>
      </c>
      <c r="G48" s="19">
        <v>0.67</v>
      </c>
      <c r="H48" s="20">
        <v>407.37</v>
      </c>
      <c r="I48" s="21">
        <v>307.91000000000003</v>
      </c>
      <c r="J48" s="21">
        <v>73.28</v>
      </c>
      <c r="K48" s="21">
        <v>26.17</v>
      </c>
      <c r="L48" s="16" t="s">
        <v>153</v>
      </c>
    </row>
    <row r="49" spans="1:13" ht="15" customHeight="1" x14ac:dyDescent="0.2">
      <c r="A49" s="16">
        <v>1168</v>
      </c>
      <c r="B49" s="22" t="s">
        <v>154</v>
      </c>
      <c r="C49" s="22" t="s">
        <v>155</v>
      </c>
      <c r="D49" s="22" t="s">
        <v>14</v>
      </c>
      <c r="E49" s="18">
        <v>44562</v>
      </c>
      <c r="F49" s="18">
        <v>44839</v>
      </c>
      <c r="G49" s="19">
        <v>0.67</v>
      </c>
      <c r="H49" s="20">
        <v>407.37</v>
      </c>
      <c r="I49" s="21">
        <v>307.91000000000003</v>
      </c>
      <c r="J49" s="21">
        <v>73.28</v>
      </c>
      <c r="K49" s="21">
        <v>26.17</v>
      </c>
      <c r="L49" s="16" t="s">
        <v>156</v>
      </c>
    </row>
    <row r="50" spans="1:13" ht="15" customHeight="1" x14ac:dyDescent="0.2">
      <c r="A50" s="16">
        <v>1183</v>
      </c>
      <c r="B50" s="22" t="s">
        <v>157</v>
      </c>
      <c r="C50" s="22" t="s">
        <v>158</v>
      </c>
      <c r="D50" s="22" t="s">
        <v>21</v>
      </c>
      <c r="E50" s="18">
        <v>44562</v>
      </c>
      <c r="F50" s="18">
        <v>44839</v>
      </c>
      <c r="G50" s="19">
        <v>0.67</v>
      </c>
      <c r="H50" s="20">
        <v>443.29</v>
      </c>
      <c r="I50" s="21">
        <f>H50/1.323</f>
        <v>335.0642479213908</v>
      </c>
      <c r="J50" s="21">
        <f t="shared" ref="J50:J56" si="3">I50*23.8/100</f>
        <v>79.745291005291008</v>
      </c>
      <c r="K50" s="21">
        <f t="shared" ref="K50:K56" si="4">I50*8.5/100</f>
        <v>28.480461073318221</v>
      </c>
      <c r="L50" s="16" t="s">
        <v>159</v>
      </c>
    </row>
    <row r="51" spans="1:13" ht="15" customHeight="1" x14ac:dyDescent="0.2">
      <c r="A51" s="16">
        <v>1181</v>
      </c>
      <c r="B51" s="22" t="s">
        <v>160</v>
      </c>
      <c r="C51" s="22" t="s">
        <v>161</v>
      </c>
      <c r="D51" s="22" t="s">
        <v>21</v>
      </c>
      <c r="E51" s="18">
        <v>44562</v>
      </c>
      <c r="F51" s="18">
        <v>44816</v>
      </c>
      <c r="G51" s="19">
        <v>0.67</v>
      </c>
      <c r="H51" s="20">
        <v>408.09</v>
      </c>
      <c r="I51" s="21">
        <v>308.45999999999998</v>
      </c>
      <c r="J51" s="21">
        <f t="shared" si="3"/>
        <v>73.413479999999993</v>
      </c>
      <c r="K51" s="21">
        <f t="shared" si="4"/>
        <v>26.219099999999997</v>
      </c>
      <c r="L51" s="16" t="s">
        <v>162</v>
      </c>
      <c r="M51" s="4"/>
    </row>
    <row r="52" spans="1:13" ht="15" customHeight="1" x14ac:dyDescent="0.2">
      <c r="A52" s="16">
        <v>1195</v>
      </c>
      <c r="B52" s="22" t="s">
        <v>163</v>
      </c>
      <c r="C52" s="22" t="s">
        <v>164</v>
      </c>
      <c r="D52" s="22" t="s">
        <v>21</v>
      </c>
      <c r="E52" s="18">
        <v>44562</v>
      </c>
      <c r="F52" s="18">
        <v>44735</v>
      </c>
      <c r="G52" s="19">
        <v>0.5</v>
      </c>
      <c r="H52" s="20">
        <v>208.69</v>
      </c>
      <c r="I52" s="21">
        <v>157.74</v>
      </c>
      <c r="J52" s="21">
        <f t="shared" si="3"/>
        <v>37.542120000000004</v>
      </c>
      <c r="K52" s="21">
        <f t="shared" si="4"/>
        <v>13.4079</v>
      </c>
      <c r="L52" s="16" t="s">
        <v>165</v>
      </c>
    </row>
    <row r="53" spans="1:13" ht="15" customHeight="1" x14ac:dyDescent="0.2">
      <c r="A53" s="16">
        <v>1156</v>
      </c>
      <c r="B53" s="22" t="s">
        <v>166</v>
      </c>
      <c r="C53" s="22" t="s">
        <v>167</v>
      </c>
      <c r="D53" s="22" t="s">
        <v>14</v>
      </c>
      <c r="E53" s="18">
        <v>44562</v>
      </c>
      <c r="F53" s="18">
        <v>44711</v>
      </c>
      <c r="G53" s="19">
        <v>0.67</v>
      </c>
      <c r="H53" s="20">
        <v>222.62</v>
      </c>
      <c r="I53" s="21">
        <v>168.27</v>
      </c>
      <c r="J53" s="21">
        <f t="shared" si="3"/>
        <v>40.048260000000006</v>
      </c>
      <c r="K53" s="21">
        <f t="shared" si="4"/>
        <v>14.302950000000001</v>
      </c>
      <c r="L53" s="16" t="s">
        <v>168</v>
      </c>
    </row>
    <row r="54" spans="1:13" ht="15" customHeight="1" x14ac:dyDescent="0.2">
      <c r="A54" s="16">
        <v>1196</v>
      </c>
      <c r="B54" s="22" t="s">
        <v>169</v>
      </c>
      <c r="C54" s="22" t="s">
        <v>170</v>
      </c>
      <c r="D54" s="22" t="s">
        <v>21</v>
      </c>
      <c r="E54" s="18">
        <v>44562</v>
      </c>
      <c r="F54" s="18">
        <v>44586</v>
      </c>
      <c r="G54" s="19">
        <v>0.5</v>
      </c>
      <c r="H54" s="20">
        <v>29.12</v>
      </c>
      <c r="I54" s="21">
        <v>22.01</v>
      </c>
      <c r="J54" s="21">
        <f t="shared" si="3"/>
        <v>5.2383800000000011</v>
      </c>
      <c r="K54" s="21">
        <f t="shared" si="4"/>
        <v>1.8708500000000001</v>
      </c>
      <c r="L54" s="16" t="s">
        <v>171</v>
      </c>
    </row>
    <row r="55" spans="1:13" ht="15" customHeight="1" x14ac:dyDescent="0.2">
      <c r="A55" s="16">
        <v>1198</v>
      </c>
      <c r="B55" s="22" t="s">
        <v>172</v>
      </c>
      <c r="C55" s="22" t="s">
        <v>173</v>
      </c>
      <c r="D55" s="22" t="s">
        <v>14</v>
      </c>
      <c r="E55" s="18">
        <v>44562</v>
      </c>
      <c r="F55" s="18">
        <v>44833</v>
      </c>
      <c r="G55" s="19">
        <v>0.67</v>
      </c>
      <c r="H55" s="20">
        <v>400.42</v>
      </c>
      <c r="I55" s="21">
        <v>302.66000000000003</v>
      </c>
      <c r="J55" s="21">
        <f t="shared" si="3"/>
        <v>72.033080000000012</v>
      </c>
      <c r="K55" s="21">
        <f t="shared" si="4"/>
        <v>25.726100000000002</v>
      </c>
      <c r="L55" s="16" t="s">
        <v>174</v>
      </c>
    </row>
    <row r="56" spans="1:13" ht="15" customHeight="1" x14ac:dyDescent="0.2">
      <c r="A56" s="16">
        <v>1191</v>
      </c>
      <c r="B56" s="22" t="s">
        <v>175</v>
      </c>
      <c r="C56" s="22" t="s">
        <v>176</v>
      </c>
      <c r="D56" s="22" t="s">
        <v>21</v>
      </c>
      <c r="E56" s="18">
        <v>44562</v>
      </c>
      <c r="F56" s="18">
        <v>44762</v>
      </c>
      <c r="G56" s="19">
        <v>0.5</v>
      </c>
      <c r="H56" s="20">
        <v>241.45</v>
      </c>
      <c r="I56" s="21">
        <v>182.5</v>
      </c>
      <c r="J56" s="21">
        <f t="shared" si="3"/>
        <v>43.435000000000002</v>
      </c>
      <c r="K56" s="21">
        <f t="shared" si="4"/>
        <v>15.512499999999999</v>
      </c>
      <c r="L56" s="16" t="s">
        <v>177</v>
      </c>
    </row>
    <row r="57" spans="1:13" ht="15" customHeight="1" x14ac:dyDescent="0.2">
      <c r="A57" s="16"/>
      <c r="B57" s="22"/>
      <c r="C57" s="22"/>
      <c r="D57" s="22"/>
      <c r="E57" s="18"/>
      <c r="F57" s="18"/>
      <c r="G57" s="19"/>
      <c r="H57" s="20"/>
      <c r="I57" s="21"/>
      <c r="J57" s="21"/>
      <c r="K57" s="21"/>
      <c r="L57" s="16"/>
    </row>
    <row r="58" spans="1:13" x14ac:dyDescent="0.2">
      <c r="A58" s="23"/>
      <c r="B58" s="17"/>
      <c r="C58" s="17"/>
      <c r="D58" s="17"/>
      <c r="E58" s="18"/>
      <c r="F58" s="18"/>
      <c r="G58" s="19"/>
      <c r="H58" s="24">
        <v>23186.89</v>
      </c>
      <c r="I58" s="25">
        <f>SUM(I2:I56)</f>
        <v>17526.052517006803</v>
      </c>
      <c r="J58" s="25">
        <f>SUM(J2:J56)</f>
        <v>4171.1608990476225</v>
      </c>
      <c r="K58" s="25">
        <f>SUM(K2:K56)</f>
        <v>1489.6775639455784</v>
      </c>
      <c r="L58" s="26"/>
    </row>
    <row r="59" spans="1:13" ht="15" x14ac:dyDescent="0.25">
      <c r="A59" s="10"/>
      <c r="B59" s="5"/>
      <c r="C59" s="5"/>
      <c r="D59" s="5"/>
      <c r="E59" s="6"/>
      <c r="F59" s="6"/>
      <c r="G59" s="7"/>
      <c r="H59" s="11"/>
      <c r="I59" s="12"/>
      <c r="J59" s="12"/>
      <c r="K59" s="12"/>
    </row>
    <row r="60" spans="1:13" ht="15" x14ac:dyDescent="0.25">
      <c r="A60" s="10"/>
      <c r="B60" s="5"/>
      <c r="C60" s="5"/>
      <c r="D60" s="5"/>
      <c r="E60" s="6"/>
      <c r="F60" s="6"/>
      <c r="G60" s="7"/>
      <c r="H60" s="11"/>
      <c r="I60" s="12"/>
      <c r="J60" s="12"/>
      <c r="K60" s="12"/>
    </row>
    <row r="61" spans="1:13" ht="15" x14ac:dyDescent="0.25">
      <c r="A61" s="10"/>
      <c r="B61" s="5"/>
      <c r="C61" s="5"/>
      <c r="D61" s="5"/>
      <c r="E61" s="6"/>
      <c r="F61" s="6"/>
      <c r="G61" s="7"/>
      <c r="H61" s="8"/>
      <c r="I61" s="9"/>
      <c r="J61" s="9"/>
      <c r="K61" s="9"/>
    </row>
    <row r="62" spans="1:13" ht="15" x14ac:dyDescent="0.25">
      <c r="A62" s="10"/>
      <c r="B62" s="5"/>
      <c r="C62" s="5"/>
      <c r="D62" s="5"/>
      <c r="E62" s="6"/>
      <c r="F62" s="6"/>
      <c r="G62" s="7"/>
      <c r="H62" s="8"/>
      <c r="I62" s="9"/>
      <c r="J62" s="9"/>
      <c r="K62" s="9"/>
    </row>
    <row r="63" spans="1:13" ht="15" x14ac:dyDescent="0.25">
      <c r="A63" s="10"/>
      <c r="B63" s="5"/>
      <c r="C63" s="5"/>
      <c r="D63" s="5"/>
      <c r="E63" s="6"/>
      <c r="F63" s="6"/>
      <c r="G63" s="7"/>
      <c r="H63" s="8"/>
      <c r="I63" s="9"/>
      <c r="J63" s="9"/>
      <c r="K63" s="9"/>
    </row>
    <row r="64" spans="1:13" ht="15" x14ac:dyDescent="0.25">
      <c r="A64" s="10"/>
      <c r="B64" s="5"/>
      <c r="C64" s="5"/>
      <c r="D64" s="5"/>
      <c r="E64" s="6"/>
      <c r="F64" s="6"/>
      <c r="G64" s="7"/>
      <c r="H64" s="8"/>
      <c r="I64" s="9"/>
      <c r="J64" s="9"/>
      <c r="K64" s="9"/>
    </row>
    <row r="65" spans="1:11" ht="15" x14ac:dyDescent="0.25">
      <c r="A65" s="10"/>
      <c r="B65" s="5"/>
      <c r="C65" s="5"/>
      <c r="D65" s="5"/>
      <c r="E65" s="6"/>
      <c r="F65" s="6"/>
      <c r="G65" s="7"/>
      <c r="H65" s="8"/>
      <c r="I65" s="9"/>
      <c r="J65" s="9"/>
      <c r="K65" s="9"/>
    </row>
    <row r="66" spans="1:11" ht="15" x14ac:dyDescent="0.25">
      <c r="A66" s="10"/>
      <c r="B66" s="5"/>
      <c r="C66" s="5"/>
      <c r="D66" s="5"/>
      <c r="E66" s="6"/>
      <c r="F66" s="6"/>
      <c r="G66" s="7"/>
      <c r="H66" s="8"/>
      <c r="I66" s="9"/>
      <c r="J66" s="9"/>
      <c r="K66" s="9"/>
    </row>
    <row r="67" spans="1:11" ht="15" x14ac:dyDescent="0.25">
      <c r="A67" s="10"/>
      <c r="B67" s="5"/>
      <c r="C67" s="5"/>
      <c r="D67" s="5"/>
      <c r="E67" s="6"/>
      <c r="F67" s="6"/>
      <c r="G67" s="7"/>
      <c r="H67" s="8"/>
      <c r="I67" s="9"/>
      <c r="J67" s="9"/>
      <c r="K67" s="9"/>
    </row>
    <row r="68" spans="1:11" ht="15" x14ac:dyDescent="0.25">
      <c r="A68" s="10"/>
      <c r="B68" s="5"/>
      <c r="C68" s="5"/>
      <c r="D68" s="5"/>
      <c r="E68" s="6"/>
      <c r="F68" s="6"/>
      <c r="G68" s="7"/>
      <c r="H68" s="8"/>
      <c r="I68" s="9"/>
      <c r="J68" s="9"/>
      <c r="K68" s="9"/>
    </row>
    <row r="69" spans="1:11" ht="15" x14ac:dyDescent="0.25">
      <c r="A69" s="10"/>
      <c r="B69" s="5"/>
      <c r="C69" s="5"/>
      <c r="D69" s="5"/>
      <c r="E69" s="6"/>
      <c r="F69" s="6"/>
      <c r="G69" s="7"/>
      <c r="H69" s="8"/>
      <c r="I69" s="9"/>
      <c r="J69" s="9"/>
      <c r="K69" s="9"/>
    </row>
    <row r="70" spans="1:11" ht="15" x14ac:dyDescent="0.25">
      <c r="A70" s="10"/>
      <c r="B70" s="5"/>
      <c r="C70" s="5"/>
      <c r="D70" s="5"/>
      <c r="E70" s="6"/>
      <c r="F70" s="6"/>
      <c r="G70" s="7"/>
      <c r="H70" s="8"/>
      <c r="I70" s="9"/>
      <c r="J70" s="9"/>
      <c r="K70" s="9"/>
    </row>
    <row r="71" spans="1:11" ht="15" x14ac:dyDescent="0.25">
      <c r="A71" s="10"/>
      <c r="B71" s="5"/>
      <c r="C71" s="5"/>
      <c r="D71" s="5"/>
      <c r="E71" s="6"/>
      <c r="F71" s="6"/>
      <c r="G71" s="7"/>
      <c r="H71" s="8"/>
      <c r="I71" s="9"/>
      <c r="J71" s="9"/>
      <c r="K71" s="9"/>
    </row>
    <row r="72" spans="1:11" ht="15" x14ac:dyDescent="0.25">
      <c r="A72" s="10"/>
      <c r="B72" s="5"/>
      <c r="C72" s="5"/>
      <c r="D72" s="5"/>
      <c r="E72" s="6"/>
      <c r="F72" s="6"/>
      <c r="G72" s="7"/>
      <c r="H72" s="8"/>
      <c r="I72" s="9"/>
      <c r="J72" s="9"/>
      <c r="K72" s="9"/>
    </row>
    <row r="73" spans="1:11" ht="15" x14ac:dyDescent="0.25">
      <c r="A73" s="10"/>
      <c r="B73" s="5"/>
      <c r="C73" s="5"/>
      <c r="D73" s="5"/>
      <c r="E73" s="6"/>
      <c r="F73" s="6"/>
      <c r="G73" s="7"/>
      <c r="H73" s="8"/>
      <c r="I73" s="9"/>
      <c r="J73" s="9"/>
      <c r="K73" s="9"/>
    </row>
    <row r="74" spans="1:11" ht="15" x14ac:dyDescent="0.25">
      <c r="A74" s="10"/>
      <c r="B74" s="5"/>
      <c r="C74" s="5"/>
      <c r="D74" s="5"/>
      <c r="E74" s="6"/>
      <c r="F74" s="6"/>
      <c r="G74" s="7"/>
      <c r="H74" s="8"/>
      <c r="I74" s="9"/>
      <c r="J74" s="9"/>
      <c r="K74" s="9"/>
    </row>
    <row r="75" spans="1:11" ht="15" x14ac:dyDescent="0.25">
      <c r="A75" s="10"/>
      <c r="B75" s="5"/>
      <c r="C75" s="5"/>
      <c r="D75" s="5"/>
      <c r="E75" s="6"/>
      <c r="F75" s="6"/>
      <c r="G75" s="7"/>
      <c r="H75" s="8"/>
      <c r="I75" s="9"/>
      <c r="J75" s="9"/>
      <c r="K75" s="9"/>
    </row>
    <row r="76" spans="1:11" ht="15" x14ac:dyDescent="0.25">
      <c r="A76" s="10"/>
      <c r="B76" s="5"/>
      <c r="C76" s="5"/>
      <c r="D76" s="5"/>
      <c r="E76" s="6"/>
      <c r="F76" s="6"/>
      <c r="G76" s="7"/>
      <c r="H76" s="8"/>
      <c r="I76" s="9"/>
      <c r="J76" s="9"/>
      <c r="K76" s="9"/>
    </row>
    <row r="77" spans="1:11" ht="15" x14ac:dyDescent="0.25">
      <c r="A77" s="10"/>
      <c r="B77" s="5"/>
      <c r="C77" s="5"/>
      <c r="D77" s="5"/>
      <c r="E77" s="6"/>
      <c r="F77" s="6"/>
      <c r="G77" s="7"/>
      <c r="H77" s="8"/>
      <c r="I77" s="9"/>
      <c r="J77" s="9"/>
      <c r="K77" s="9"/>
    </row>
    <row r="78" spans="1:11" ht="15" x14ac:dyDescent="0.25">
      <c r="A78" s="10"/>
      <c r="B78" s="5"/>
      <c r="C78" s="5"/>
      <c r="D78" s="5"/>
      <c r="E78" s="6"/>
      <c r="F78" s="6"/>
      <c r="G78" s="7"/>
      <c r="H78" s="8"/>
      <c r="I78" s="9"/>
      <c r="J78" s="9"/>
      <c r="K78" s="9"/>
    </row>
  </sheetData>
  <printOptions horizontalCentered="1"/>
  <pageMargins left="0.7" right="0.7" top="0.75" bottom="0.75" header="0.511811023622047" footer="0.511811023622047"/>
  <pageSetup paperSize="9" scale="6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Table 1</vt:lpstr>
      <vt:lpstr>'Table 1'!Area_stampa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3808039604375c508695ccf9acd82098a9fed6d97e55c43ee8b46122da7175d6.xlsx</dc:title>
  <dc:subject/>
  <dc:creator>Work2</dc:creator>
  <dc:description/>
  <cp:lastModifiedBy>Maria D.ssa. Pedalino</cp:lastModifiedBy>
  <cp:revision>10</cp:revision>
  <cp:lastPrinted>2025-09-24T11:19:40Z</cp:lastPrinted>
  <dcterms:created xsi:type="dcterms:W3CDTF">2025-09-24T08:24:12Z</dcterms:created>
  <dcterms:modified xsi:type="dcterms:W3CDTF">2025-09-25T13:31:23Z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2025-09-18T00:00:00Z</vt:filetime>
  </property>
  <property fmtid="{D5CDD505-2E9C-101B-9397-08002B2CF9AE}" pid="3" name="Creator">
    <vt:lpwstr>EXCEL.EXE</vt:lpwstr>
  </property>
  <property fmtid="{D5CDD505-2E9C-101B-9397-08002B2CF9AE}" pid="4" name="LastSaved">
    <vt:filetime>2025-09-24T00:00:00Z</vt:filetime>
  </property>
  <property fmtid="{D5CDD505-2E9C-101B-9397-08002B2CF9AE}" pid="5" name="PDFVersion">
    <vt:lpwstr>1.7</vt:lpwstr>
  </property>
  <property fmtid="{D5CDD505-2E9C-101B-9397-08002B2CF9AE}" pid="6" name="Producer">
    <vt:lpwstr>3-Heights(TM) PDF Security Shell 4.8.25.2 (http://www.pdf-tools.com)</vt:lpwstr>
  </property>
</Properties>
</file>